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465" windowHeight="9405" tabRatio="602" activeTab="0"/>
  </bookViews>
  <sheets>
    <sheet name="料金" sheetId="1" r:id="rId1"/>
  </sheets>
  <definedNames/>
  <calcPr fullCalcOnLoad="1"/>
</workbook>
</file>

<file path=xl/sharedStrings.xml><?xml version="1.0" encoding="utf-8"?>
<sst xmlns="http://schemas.openxmlformats.org/spreadsheetml/2006/main" count="277" uniqueCount="99">
  <si>
    <t>要介護１</t>
  </si>
  <si>
    <t>要介護２</t>
  </si>
  <si>
    <t>要介護３</t>
  </si>
  <si>
    <t>要介護４</t>
  </si>
  <si>
    <t>要介護５</t>
  </si>
  <si>
    <t>要支援２</t>
  </si>
  <si>
    <t>円</t>
  </si>
  <si>
    <t>　</t>
  </si>
  <si>
    <t>初期加算</t>
  </si>
  <si>
    <t xml:space="preserve">若年性利用者受入加算 </t>
  </si>
  <si>
    <t xml:space="preserve">サービス提供体制強化加算Ⅱ </t>
  </si>
  <si>
    <t>サービス提供体制強化加算Ⅲ</t>
  </si>
  <si>
    <t>退居時相談援助加算</t>
  </si>
  <si>
    <t>認知症専門ケア加算Ⅰ</t>
  </si>
  <si>
    <t>認知症専門ケア加算Ⅱ</t>
  </si>
  <si>
    <t>看取り介護加算　死亡日当日</t>
  </si>
  <si>
    <t>加算名</t>
  </si>
  <si>
    <t>単価</t>
  </si>
  <si>
    <t>○</t>
  </si>
  <si>
    <t>介護職員処遇改善加算Ⅱ</t>
  </si>
  <si>
    <t>介護職員処遇改善加算Ⅲ</t>
  </si>
  <si>
    <t>※介×加算率</t>
  </si>
  <si>
    <t>※介×加算率</t>
  </si>
  <si>
    <t>介護認定</t>
  </si>
  <si>
    <t>円</t>
  </si>
  <si>
    <t>介護保険１割負担分　　日額</t>
  </si>
  <si>
    <t xml:space="preserve">運営管理費   </t>
  </si>
  <si>
    <t>冬期加算　　　</t>
  </si>
  <si>
    <t>介護保険１割負担分　　月額（３０日で計算）</t>
  </si>
  <si>
    <t>１割負担分日額合計</t>
  </si>
  <si>
    <t>月額利用料</t>
  </si>
  <si>
    <t>介護職員処遇改善加算Ⅰ</t>
  </si>
  <si>
    <t>１割負担分月額合計</t>
  </si>
  <si>
    <t>その他料金</t>
  </si>
  <si>
    <t>●</t>
  </si>
  <si>
    <t>は利用料として常に計上される加算です。</t>
  </si>
  <si>
    <t>は発生したときのみ加算されます。</t>
  </si>
  <si>
    <t>※初期加算は入居した日から３０日間のみ加算されます。</t>
  </si>
  <si>
    <t>　※運営管理費＝水道光熱費です。</t>
  </si>
  <si>
    <t>　</t>
  </si>
  <si>
    <t xml:space="preserve"> </t>
  </si>
  <si>
    <t>生活保護</t>
  </si>
  <si>
    <t>料　金　表</t>
  </si>
  <si>
    <t>①</t>
  </si>
  <si>
    <t>②</t>
  </si>
  <si>
    <t>③</t>
  </si>
  <si>
    <t>　※一般入居者と生活保護対象者の介護保険分を除いた③の年間合計額は同じ額となります。</t>
  </si>
  <si>
    <t>②　+　③</t>
  </si>
  <si>
    <t>夜間支援体制加算 Ⅰ</t>
  </si>
  <si>
    <t>夜間支援体制加算 Ⅱ</t>
  </si>
  <si>
    <t>介護職員処遇改善加算Ⅳ</t>
  </si>
  <si>
    <t>医療連携体制加算</t>
  </si>
  <si>
    <t>看取り介護加算</t>
  </si>
  <si>
    <t>・</t>
  </si>
  <si>
    <t>介護職員処遇改善加算Ⅴ</t>
  </si>
  <si>
    <t>介護職員処遇改善加算Ⅰ</t>
  </si>
  <si>
    <t>医療連携体制加算 (Ⅰ)</t>
  </si>
  <si>
    <t>医療連携体制加算 (Ⅱ)</t>
  </si>
  <si>
    <t>医療連携体制加算 (Ⅲ)</t>
  </si>
  <si>
    <t>入退院支援加算</t>
  </si>
  <si>
    <t>口腔衛生管理体制加算</t>
  </si>
  <si>
    <t>口腔衛生管理体制加算</t>
  </si>
  <si>
    <t>医療連携体制加算Ⅰ</t>
  </si>
  <si>
    <t>　※冬期加算は１0月～４月に加算されます。</t>
  </si>
  <si>
    <t>特定処遇改善加算（Ⅱ）</t>
  </si>
  <si>
    <t>特定処遇改善加算（Ⅰ）</t>
  </si>
  <si>
    <t>特定処遇改善加算（Ⅱ）</t>
  </si>
  <si>
    <t>おむつ代、理美容代、受診代、処方代、受診時タクシー代、その他生活用品購入、余暇活動費用等については実費となります。</t>
  </si>
  <si>
    <t>初期加算 (入居日から３０日以内の期間)</t>
  </si>
  <si>
    <t xml:space="preserve">　　　　　            死亡日以前２日又は３日 </t>
  </si>
  <si>
    <t>　　　　　            死亡日以前４日以上30日以下</t>
  </si>
  <si>
    <t>　　　　　            死亡日以前31日以上45日以下</t>
  </si>
  <si>
    <t>栄養管理体制加算（6か月に1回）</t>
  </si>
  <si>
    <t>口腔・栄養スクリーニング加算（6か月に1回）</t>
  </si>
  <si>
    <t>生活機能向上連携加算Ⅰ</t>
  </si>
  <si>
    <t>生活機能向上連携加算Ⅱ</t>
  </si>
  <si>
    <t>サービス提供体制強化加算Ⅰ</t>
  </si>
  <si>
    <t>科学的介護推進体制加算</t>
  </si>
  <si>
    <r>
      <t>家賃　</t>
    </r>
    <r>
      <rPr>
        <sz val="11"/>
        <color indexed="8"/>
        <rFont val="ＭＳ Ｐゴシック"/>
        <family val="3"/>
      </rPr>
      <t>（１日１,０００円）</t>
    </r>
  </si>
  <si>
    <r>
      <t>食費　</t>
    </r>
    <r>
      <rPr>
        <sz val="11"/>
        <color indexed="8"/>
        <rFont val="ＭＳ Ｐゴシック"/>
        <family val="3"/>
      </rPr>
      <t>（１食 ５００円）</t>
    </r>
  </si>
  <si>
    <t>認知症対応型共同生活介護費</t>
  </si>
  <si>
    <t>※介護保険負担割合証で２割と証明された方は②の合計が２倍となります。３割と証明された方は②の合計が３倍となります。</t>
  </si>
  <si>
    <t>この料金表は入居した日から３０日間の費用の目安になる物です。その月の日数や加算の有無にて料金総額が変動します。</t>
  </si>
  <si>
    <t>科学的介護推進体制加算</t>
  </si>
  <si>
    <t>サービス提供体制強化加算Ⅲ</t>
  </si>
  <si>
    <t>１割負担月額小計</t>
  </si>
  <si>
    <t>加　算　表</t>
  </si>
  <si>
    <r>
      <t>次の加算は</t>
    </r>
    <r>
      <rPr>
        <b/>
        <sz val="14"/>
        <color indexed="8"/>
        <rFont val="ＭＳ Ｐゴシック"/>
        <family val="3"/>
      </rPr>
      <t>要支援２</t>
    </r>
    <r>
      <rPr>
        <sz val="14"/>
        <color indexed="8"/>
        <rFont val="ＭＳ Ｐゴシック"/>
        <family val="3"/>
      </rPr>
      <t>には加算されません</t>
    </r>
  </si>
  <si>
    <t>裏面に続く</t>
  </si>
  <si>
    <t>認知症対応ベースアップ等支援加算</t>
  </si>
  <si>
    <t>認知症対応ベースアップ等支援加算</t>
  </si>
  <si>
    <t>認知症対応ベースアップ等支援加算　　　＝　　介護報酬月額×２．３％</t>
  </si>
  <si>
    <t>特定処遇改善加算Ⅱ　　　　　　　　　　 　　＝　　介護報酬月額×２．３％</t>
  </si>
  <si>
    <t>特定処遇改善加算Ⅰ　　　　　　　           ＝　　介護報酬月額×３．１％</t>
  </si>
  <si>
    <t>介護職員処遇改善加算Ⅴ　　　　           ＝　（介護報酬月額×４．５％）×８０％</t>
  </si>
  <si>
    <t>介護職員処遇改善加算Ⅳ　　　           　＝　（介護報酬月額×４．５％）×９０％</t>
  </si>
  <si>
    <t>介護職員処遇改善加算Ⅲ　　　           　＝　　介護報酬月額×４．５％</t>
  </si>
  <si>
    <t>介護職員処遇改善加算Ⅱ　　　　           ＝　　介護報酬月額×８．１％</t>
  </si>
  <si>
    <t>介護職員処遇改善加算Ⅰ　　　           　＝　　介護報酬月額×１１．１％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</si>
</sst>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26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22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Ｐゴシック"/>
      <family val="3"/>
    </font>
    <font>
      <sz val="11"/>
      <color rgb="FF006100"/>
      <name val="Calibri"/>
      <family val="3"/>
    </font>
    <font>
      <b/>
      <sz val="11"/>
      <color rgb="FFFF0000"/>
      <name val="Calibri"/>
      <family val="3"/>
    </font>
    <font>
      <sz val="26"/>
      <color theme="1"/>
      <name val="Calibri"/>
      <family val="3"/>
    </font>
    <font>
      <sz val="14"/>
      <color theme="1"/>
      <name val="Calibri"/>
      <family val="3"/>
    </font>
    <font>
      <b/>
      <sz val="18"/>
      <color theme="1"/>
      <name val="Calibri"/>
      <family val="3"/>
    </font>
    <font>
      <sz val="12"/>
      <color theme="1"/>
      <name val="Calibri"/>
      <family val="3"/>
    </font>
    <font>
      <b/>
      <sz val="12"/>
      <color theme="1"/>
      <name val="Calibri"/>
      <family val="3"/>
    </font>
    <font>
      <b/>
      <sz val="10"/>
      <color theme="1"/>
      <name val="Calibri"/>
      <family val="3"/>
    </font>
    <font>
      <b/>
      <sz val="16"/>
      <color theme="1"/>
      <name val="Calibri"/>
      <family val="3"/>
    </font>
    <font>
      <sz val="22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ck"/>
      <right style="thick"/>
      <top style="thick"/>
      <bottom style="thick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38">
    <xf numFmtId="0" fontId="0" fillId="0" borderId="0" xfId="0" applyFont="1" applyAlignment="1">
      <alignment vertical="center"/>
    </xf>
    <xf numFmtId="0" fontId="43" fillId="0" borderId="0" xfId="0" applyFont="1" applyFill="1" applyBorder="1" applyAlignment="1">
      <alignment vertical="center"/>
    </xf>
    <xf numFmtId="0" fontId="43" fillId="0" borderId="0" xfId="0" applyFont="1" applyAlignment="1">
      <alignment vertical="center"/>
    </xf>
    <xf numFmtId="3" fontId="0" fillId="0" borderId="10" xfId="0" applyNumberFormat="1" applyBorder="1" applyAlignment="1">
      <alignment vertical="center" shrinkToFit="1"/>
    </xf>
    <xf numFmtId="3" fontId="0" fillId="0" borderId="11" xfId="0" applyNumberFormat="1" applyFont="1" applyBorder="1" applyAlignment="1">
      <alignment vertical="center" shrinkToFit="1"/>
    </xf>
    <xf numFmtId="3" fontId="0" fillId="0" borderId="10" xfId="0" applyNumberFormat="1" applyFon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2" xfId="0" applyFont="1" applyBorder="1" applyAlignment="1">
      <alignment vertical="center" shrinkToFit="1"/>
    </xf>
    <xf numFmtId="3" fontId="43" fillId="0" borderId="10" xfId="0" applyNumberFormat="1" applyFont="1" applyBorder="1" applyAlignment="1">
      <alignment vertical="center" shrinkToFit="1"/>
    </xf>
    <xf numFmtId="3" fontId="0" fillId="0" borderId="13" xfId="0" applyNumberFormat="1" applyBorder="1" applyAlignment="1">
      <alignment vertical="center" shrinkToFit="1"/>
    </xf>
    <xf numFmtId="3" fontId="0" fillId="0" borderId="14" xfId="0" applyNumberFormat="1" applyFont="1" applyBorder="1" applyAlignment="1">
      <alignment vertical="center" shrinkToFit="1"/>
    </xf>
    <xf numFmtId="3" fontId="43" fillId="33" borderId="10" xfId="0" applyNumberFormat="1" applyFont="1" applyFill="1" applyBorder="1" applyAlignment="1">
      <alignment vertical="center" shrinkToFit="1"/>
    </xf>
    <xf numFmtId="3" fontId="43" fillId="33" borderId="15" xfId="0" applyNumberFormat="1" applyFont="1" applyFill="1" applyBorder="1" applyAlignment="1">
      <alignment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vertical="center" shrinkToFit="1"/>
    </xf>
    <xf numFmtId="3" fontId="0" fillId="0" borderId="10" xfId="0" applyNumberFormat="1" applyFont="1" applyFill="1" applyBorder="1" applyAlignment="1">
      <alignment vertical="center" shrinkToFit="1"/>
    </xf>
    <xf numFmtId="0" fontId="0" fillId="0" borderId="11" xfId="0" applyFont="1" applyFill="1" applyBorder="1" applyAlignment="1">
      <alignment vertical="center" shrinkToFit="1"/>
    </xf>
    <xf numFmtId="3" fontId="0" fillId="33" borderId="11" xfId="0" applyNumberFormat="1" applyFont="1" applyFill="1" applyBorder="1" applyAlignment="1">
      <alignment vertical="center" shrinkToFit="1"/>
    </xf>
    <xf numFmtId="3" fontId="0" fillId="33" borderId="16" xfId="0" applyNumberFormat="1" applyFont="1" applyFill="1" applyBorder="1" applyAlignment="1">
      <alignment vertical="center" shrinkToFit="1"/>
    </xf>
    <xf numFmtId="0" fontId="0" fillId="0" borderId="0" xfId="0" applyFill="1" applyBorder="1" applyAlignment="1">
      <alignment horizontal="left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 shrinkToFit="1"/>
    </xf>
    <xf numFmtId="3" fontId="0" fillId="33" borderId="12" xfId="0" applyNumberFormat="1" applyFont="1" applyFill="1" applyBorder="1" applyAlignment="1">
      <alignment vertical="center" shrinkToFit="1"/>
    </xf>
    <xf numFmtId="3" fontId="43" fillId="33" borderId="12" xfId="0" applyNumberFormat="1" applyFont="1" applyFill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3" fontId="0" fillId="0" borderId="12" xfId="0" applyNumberFormat="1" applyFont="1" applyBorder="1" applyAlignment="1">
      <alignment vertical="center" shrinkToFit="1"/>
    </xf>
    <xf numFmtId="3" fontId="43" fillId="0" borderId="12" xfId="0" applyNumberFormat="1" applyFont="1" applyBorder="1" applyAlignment="1">
      <alignment vertical="center" shrinkToFit="1"/>
    </xf>
    <xf numFmtId="0" fontId="0" fillId="0" borderId="0" xfId="0" applyFill="1" applyAlignment="1">
      <alignment vertical="center"/>
    </xf>
    <xf numFmtId="0" fontId="0" fillId="0" borderId="17" xfId="0" applyFill="1" applyBorder="1" applyAlignment="1">
      <alignment horizontal="center" vertical="center" shrinkToFit="1"/>
    </xf>
    <xf numFmtId="3" fontId="0" fillId="0" borderId="17" xfId="0" applyNumberFormat="1" applyFont="1" applyFill="1" applyBorder="1" applyAlignment="1">
      <alignment vertical="center" shrinkToFit="1"/>
    </xf>
    <xf numFmtId="3" fontId="0" fillId="0" borderId="0" xfId="0" applyNumberFormat="1" applyFont="1" applyFill="1" applyBorder="1" applyAlignment="1">
      <alignment vertical="center" shrinkToFit="1"/>
    </xf>
    <xf numFmtId="3" fontId="39" fillId="0" borderId="17" xfId="0" applyNumberFormat="1" applyFont="1" applyFill="1" applyBorder="1" applyAlignment="1">
      <alignment vertical="center" shrinkToFit="1"/>
    </xf>
    <xf numFmtId="0" fontId="0" fillId="0" borderId="18" xfId="0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3" fontId="49" fillId="0" borderId="19" xfId="0" applyNumberFormat="1" applyFont="1" applyBorder="1" applyAlignment="1">
      <alignment vertical="center" shrinkToFit="1"/>
    </xf>
    <xf numFmtId="3" fontId="39" fillId="0" borderId="20" xfId="0" applyNumberFormat="1" applyFont="1" applyBorder="1" applyAlignment="1">
      <alignment vertical="center" shrinkToFit="1"/>
    </xf>
    <xf numFmtId="0" fontId="50" fillId="0" borderId="0" xfId="0" applyFont="1" applyFill="1" applyAlignment="1">
      <alignment horizontal="center" vertical="center" shrinkToFit="1"/>
    </xf>
    <xf numFmtId="0" fontId="0" fillId="0" borderId="0" xfId="0" applyFont="1" applyFill="1" applyBorder="1" applyAlignment="1">
      <alignment vertical="center" shrinkToFit="1"/>
    </xf>
    <xf numFmtId="3" fontId="43" fillId="33" borderId="21" xfId="0" applyNumberFormat="1" applyFont="1" applyFill="1" applyBorder="1" applyAlignment="1">
      <alignment vertical="center" shrinkToFit="1"/>
    </xf>
    <xf numFmtId="0" fontId="0" fillId="33" borderId="22" xfId="0" applyFont="1" applyFill="1" applyBorder="1" applyAlignment="1">
      <alignment vertical="center" shrinkToFit="1"/>
    </xf>
    <xf numFmtId="0" fontId="0" fillId="33" borderId="23" xfId="0" applyFont="1" applyFill="1" applyBorder="1" applyAlignment="1">
      <alignment vertical="center" shrinkToFit="1"/>
    </xf>
    <xf numFmtId="0" fontId="0" fillId="0" borderId="10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left" vertical="center" shrinkToFit="1"/>
    </xf>
    <xf numFmtId="0" fontId="0" fillId="0" borderId="0" xfId="0" applyFill="1" applyBorder="1" applyAlignment="1">
      <alignment horizontal="left" vertical="center" wrapText="1"/>
    </xf>
    <xf numFmtId="3" fontId="0" fillId="0" borderId="12" xfId="0" applyNumberFormat="1" applyBorder="1" applyAlignment="1">
      <alignment vertical="center" shrinkToFit="1"/>
    </xf>
    <xf numFmtId="3" fontId="0" fillId="0" borderId="24" xfId="0" applyNumberFormat="1" applyBorder="1" applyAlignment="1">
      <alignment vertical="center" shrinkToFit="1"/>
    </xf>
    <xf numFmtId="0" fontId="0" fillId="0" borderId="0" xfId="0" applyBorder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51" fillId="0" borderId="25" xfId="0" applyFont="1" applyBorder="1" applyAlignment="1">
      <alignment horizontal="right" vertical="center"/>
    </xf>
    <xf numFmtId="0" fontId="51" fillId="0" borderId="26" xfId="0" applyFont="1" applyBorder="1" applyAlignment="1">
      <alignment horizontal="right" vertical="center"/>
    </xf>
    <xf numFmtId="3" fontId="43" fillId="33" borderId="27" xfId="0" applyNumberFormat="1" applyFont="1" applyFill="1" applyBorder="1" applyAlignment="1">
      <alignment vertical="center" shrinkToFit="1"/>
    </xf>
    <xf numFmtId="3" fontId="0" fillId="33" borderId="28" xfId="0" applyNumberFormat="1" applyFont="1" applyFill="1" applyBorder="1" applyAlignment="1">
      <alignment vertical="center" shrinkToFit="1"/>
    </xf>
    <xf numFmtId="3" fontId="43" fillId="33" borderId="29" xfId="0" applyNumberFormat="1" applyFont="1" applyFill="1" applyBorder="1" applyAlignment="1">
      <alignment vertical="center" shrinkToFit="1"/>
    </xf>
    <xf numFmtId="3" fontId="0" fillId="33" borderId="30" xfId="0" applyNumberFormat="1" applyFont="1" applyFill="1" applyBorder="1" applyAlignment="1">
      <alignment vertical="center" shrinkToFit="1"/>
    </xf>
    <xf numFmtId="3" fontId="43" fillId="33" borderId="31" xfId="0" applyNumberFormat="1" applyFont="1" applyFill="1" applyBorder="1" applyAlignment="1">
      <alignment vertical="center" shrinkToFit="1"/>
    </xf>
    <xf numFmtId="3" fontId="0" fillId="33" borderId="32" xfId="0" applyNumberFormat="1" applyFont="1" applyFill="1" applyBorder="1" applyAlignment="1">
      <alignment vertical="center" shrinkToFit="1"/>
    </xf>
    <xf numFmtId="3" fontId="43" fillId="33" borderId="33" xfId="0" applyNumberFormat="1" applyFont="1" applyFill="1" applyBorder="1" applyAlignment="1">
      <alignment vertical="center" shrinkToFit="1"/>
    </xf>
    <xf numFmtId="3" fontId="0" fillId="33" borderId="34" xfId="0" applyNumberFormat="1" applyFont="1" applyFill="1" applyBorder="1" applyAlignment="1">
      <alignment vertical="center" shrinkToFit="1"/>
    </xf>
    <xf numFmtId="3" fontId="0" fillId="33" borderId="35" xfId="0" applyNumberFormat="1" applyFont="1" applyFill="1" applyBorder="1" applyAlignment="1">
      <alignment vertical="center" shrinkToFit="1"/>
    </xf>
    <xf numFmtId="3" fontId="0" fillId="0" borderId="24" xfId="0" applyNumberFormat="1" applyFill="1" applyBorder="1" applyAlignment="1">
      <alignment vertical="center" shrinkToFit="1"/>
    </xf>
    <xf numFmtId="3" fontId="0" fillId="0" borderId="14" xfId="0" applyNumberFormat="1" applyFont="1" applyFill="1" applyBorder="1" applyAlignment="1">
      <alignment vertical="center" shrinkToFit="1"/>
    </xf>
    <xf numFmtId="3" fontId="0" fillId="0" borderId="13" xfId="0" applyNumberFormat="1" applyFill="1" applyBorder="1" applyAlignment="1">
      <alignment vertical="center" shrinkToFit="1"/>
    </xf>
    <xf numFmtId="0" fontId="51" fillId="0" borderId="36" xfId="0" applyFont="1" applyBorder="1" applyAlignment="1">
      <alignment horizontal="center" vertical="center"/>
    </xf>
    <xf numFmtId="0" fontId="51" fillId="0" borderId="37" xfId="0" applyFont="1" applyBorder="1" applyAlignment="1">
      <alignment horizontal="center" vertical="center"/>
    </xf>
    <xf numFmtId="0" fontId="51" fillId="0" borderId="38" xfId="0" applyFont="1" applyBorder="1" applyAlignment="1">
      <alignment horizontal="center" vertical="center"/>
    </xf>
    <xf numFmtId="0" fontId="51" fillId="0" borderId="0" xfId="0" applyFont="1" applyBorder="1" applyAlignment="1">
      <alignment horizontal="left" vertical="center"/>
    </xf>
    <xf numFmtId="0" fontId="51" fillId="0" borderId="39" xfId="0" applyFont="1" applyBorder="1" applyAlignment="1">
      <alignment horizontal="left" vertical="center"/>
    </xf>
    <xf numFmtId="0" fontId="51" fillId="0" borderId="40" xfId="0" applyFont="1" applyBorder="1" applyAlignment="1">
      <alignment horizontal="left" vertical="center"/>
    </xf>
    <xf numFmtId="0" fontId="51" fillId="0" borderId="41" xfId="0" applyFont="1" applyBorder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0" fillId="0" borderId="10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50" fillId="33" borderId="0" xfId="0" applyFont="1" applyFill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0" xfId="0" applyFill="1" applyBorder="1" applyAlignment="1">
      <alignment horizontal="left" vertical="center" shrinkToFit="1"/>
    </xf>
    <xf numFmtId="0" fontId="0" fillId="0" borderId="11" xfId="0" applyFill="1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53" fillId="0" borderId="13" xfId="0" applyFont="1" applyFill="1" applyBorder="1" applyAlignment="1">
      <alignment horizontal="left" vertical="center" shrinkToFit="1"/>
    </xf>
    <xf numFmtId="0" fontId="53" fillId="0" borderId="14" xfId="0" applyFont="1" applyFill="1" applyBorder="1" applyAlignment="1">
      <alignment horizontal="left" vertical="center" shrinkToFit="1"/>
    </xf>
    <xf numFmtId="0" fontId="53" fillId="0" borderId="19" xfId="0" applyFont="1" applyFill="1" applyBorder="1" applyAlignment="1">
      <alignment horizontal="left" vertical="center" shrinkToFit="1"/>
    </xf>
    <xf numFmtId="0" fontId="53" fillId="0" borderId="20" xfId="0" applyFont="1" applyFill="1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0" fillId="0" borderId="12" xfId="0" applyFill="1" applyBorder="1" applyAlignment="1">
      <alignment horizontal="left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42" xfId="0" applyBorder="1" applyAlignment="1">
      <alignment horizontal="left" vertical="center" shrinkToFit="1"/>
    </xf>
    <xf numFmtId="0" fontId="0" fillId="0" borderId="42" xfId="0" applyFill="1" applyBorder="1" applyAlignment="1">
      <alignment horizontal="left" vertical="center" shrinkToFit="1"/>
    </xf>
    <xf numFmtId="0" fontId="54" fillId="0" borderId="43" xfId="0" applyFont="1" applyFill="1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39" fillId="0" borderId="19" xfId="0" applyFont="1" applyFill="1" applyBorder="1" applyAlignment="1">
      <alignment horizontal="left" vertical="center" shrinkToFit="1"/>
    </xf>
    <xf numFmtId="0" fontId="39" fillId="0" borderId="20" xfId="0" applyFont="1" applyFill="1" applyBorder="1" applyAlignment="1">
      <alignment horizontal="left" vertical="center" shrinkToFit="1"/>
    </xf>
    <xf numFmtId="0" fontId="0" fillId="0" borderId="13" xfId="0" applyFill="1" applyBorder="1" applyAlignment="1">
      <alignment horizontal="left" vertical="center" shrinkToFit="1"/>
    </xf>
    <xf numFmtId="0" fontId="0" fillId="0" borderId="24" xfId="0" applyFill="1" applyBorder="1" applyAlignment="1">
      <alignment horizontal="left" vertical="center" shrinkToFit="1"/>
    </xf>
    <xf numFmtId="0" fontId="0" fillId="0" borderId="46" xfId="0" applyBorder="1" applyAlignment="1">
      <alignment horizontal="center" vertical="center" shrinkToFit="1"/>
    </xf>
    <xf numFmtId="0" fontId="55" fillId="0" borderId="0" xfId="0" applyFont="1" applyBorder="1" applyAlignment="1">
      <alignment horizontal="left" vertical="center" shrinkToFit="1"/>
    </xf>
    <xf numFmtId="0" fontId="55" fillId="0" borderId="0" xfId="0" applyFont="1" applyFill="1" applyBorder="1" applyAlignment="1">
      <alignment horizontal="left" vertical="center" shrinkToFit="1"/>
    </xf>
    <xf numFmtId="0" fontId="56" fillId="0" borderId="42" xfId="0" applyFont="1" applyFill="1" applyBorder="1" applyAlignment="1">
      <alignment horizontal="center" vertical="center" shrinkToFit="1"/>
    </xf>
    <xf numFmtId="0" fontId="56" fillId="0" borderId="47" xfId="0" applyFont="1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left" vertical="center" shrinkToFit="1"/>
    </xf>
    <xf numFmtId="0" fontId="0" fillId="0" borderId="43" xfId="0" applyFill="1" applyBorder="1" applyAlignment="1">
      <alignment horizontal="left" vertical="center" shrinkToFit="1"/>
    </xf>
    <xf numFmtId="0" fontId="0" fillId="0" borderId="42" xfId="0" applyFill="1" applyBorder="1" applyAlignment="1">
      <alignment horizontal="center" vertical="center" shrinkToFit="1"/>
    </xf>
    <xf numFmtId="0" fontId="56" fillId="34" borderId="36" xfId="0" applyFont="1" applyFill="1" applyBorder="1" applyAlignment="1">
      <alignment horizontal="left" vertical="top" wrapText="1"/>
    </xf>
    <xf numFmtId="0" fontId="56" fillId="34" borderId="37" xfId="0" applyFont="1" applyFill="1" applyBorder="1" applyAlignment="1">
      <alignment horizontal="left" vertical="top" wrapText="1"/>
    </xf>
    <xf numFmtId="0" fontId="56" fillId="34" borderId="38" xfId="0" applyFont="1" applyFill="1" applyBorder="1" applyAlignment="1">
      <alignment horizontal="left" vertical="top" wrapText="1"/>
    </xf>
    <xf numFmtId="0" fontId="56" fillId="34" borderId="25" xfId="0" applyFont="1" applyFill="1" applyBorder="1" applyAlignment="1">
      <alignment horizontal="left" vertical="top" wrapText="1"/>
    </xf>
    <xf numFmtId="0" fontId="56" fillId="34" borderId="0" xfId="0" applyFont="1" applyFill="1" applyBorder="1" applyAlignment="1">
      <alignment horizontal="left" vertical="top" wrapText="1"/>
    </xf>
    <xf numFmtId="0" fontId="56" fillId="34" borderId="39" xfId="0" applyFont="1" applyFill="1" applyBorder="1" applyAlignment="1">
      <alignment horizontal="left" vertical="top" wrapText="1"/>
    </xf>
    <xf numFmtId="0" fontId="56" fillId="34" borderId="26" xfId="0" applyFont="1" applyFill="1" applyBorder="1" applyAlignment="1">
      <alignment horizontal="left" vertical="top" wrapText="1"/>
    </xf>
    <xf numFmtId="0" fontId="56" fillId="34" borderId="40" xfId="0" applyFont="1" applyFill="1" applyBorder="1" applyAlignment="1">
      <alignment horizontal="left" vertical="top" wrapText="1"/>
    </xf>
    <xf numFmtId="0" fontId="56" fillId="34" borderId="41" xfId="0" applyFont="1" applyFill="1" applyBorder="1" applyAlignment="1">
      <alignment horizontal="left" vertical="top" wrapText="1"/>
    </xf>
    <xf numFmtId="0" fontId="56" fillId="0" borderId="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shrinkToFit="1"/>
    </xf>
    <xf numFmtId="0" fontId="56" fillId="0" borderId="12" xfId="0" applyFont="1" applyFill="1" applyBorder="1" applyAlignment="1">
      <alignment horizontal="center" vertical="center" shrinkToFit="1"/>
    </xf>
    <xf numFmtId="0" fontId="56" fillId="0" borderId="24" xfId="0" applyFont="1" applyFill="1" applyBorder="1" applyAlignment="1">
      <alignment horizontal="center" vertical="center" shrinkToFit="1"/>
    </xf>
    <xf numFmtId="0" fontId="56" fillId="0" borderId="14" xfId="0" applyFont="1" applyFill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56" fillId="0" borderId="11" xfId="0" applyFont="1" applyFill="1" applyBorder="1" applyAlignment="1">
      <alignment horizontal="center" vertical="center" shrinkToFit="1"/>
    </xf>
    <xf numFmtId="0" fontId="0" fillId="34" borderId="10" xfId="0" applyFill="1" applyBorder="1" applyAlignment="1">
      <alignment horizontal="left" vertical="center" shrinkToFit="1"/>
    </xf>
    <xf numFmtId="0" fontId="0" fillId="34" borderId="11" xfId="0" applyFill="1" applyBorder="1" applyAlignment="1">
      <alignment horizontal="left" vertical="center" shrinkToFit="1"/>
    </xf>
    <xf numFmtId="0" fontId="0" fillId="0" borderId="15" xfId="0" applyFill="1" applyBorder="1" applyAlignment="1">
      <alignment horizontal="left" vertical="center" shrinkToFit="1"/>
    </xf>
    <xf numFmtId="0" fontId="0" fillId="0" borderId="16" xfId="0" applyFill="1" applyBorder="1" applyAlignment="1">
      <alignment horizontal="left" vertical="center" shrinkToFit="1"/>
    </xf>
    <xf numFmtId="0" fontId="53" fillId="0" borderId="42" xfId="0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1"/>
  <sheetViews>
    <sheetView tabSelected="1" zoomScalePageLayoutView="0" workbookViewId="0" topLeftCell="A83">
      <selection activeCell="T31" sqref="T31"/>
    </sheetView>
  </sheetViews>
  <sheetFormatPr defaultColWidth="9.140625" defaultRowHeight="15"/>
  <cols>
    <col min="1" max="1" width="11.57421875" style="14" customWidth="1"/>
    <col min="2" max="2" width="10.140625" style="14" customWidth="1"/>
    <col min="3" max="3" width="6.57421875" style="0" customWidth="1"/>
    <col min="4" max="4" width="1.8515625" style="0" customWidth="1"/>
    <col min="5" max="5" width="6.57421875" style="0" customWidth="1"/>
    <col min="6" max="6" width="2.140625" style="0" customWidth="1"/>
    <col min="7" max="7" width="6.57421875" style="0" customWidth="1"/>
    <col min="8" max="8" width="2.140625" style="0" customWidth="1"/>
    <col min="9" max="9" width="6.57421875" style="0" customWidth="1"/>
    <col min="10" max="10" width="2.140625" style="0" customWidth="1"/>
    <col min="11" max="11" width="6.57421875" style="0" customWidth="1"/>
    <col min="12" max="12" width="2.140625" style="0" customWidth="1"/>
    <col min="13" max="13" width="6.57421875" style="0" customWidth="1"/>
    <col min="14" max="14" width="2.140625" style="0" customWidth="1"/>
    <col min="15" max="15" width="0.85546875" style="35" customWidth="1"/>
    <col min="16" max="16" width="6.57421875" style="0" customWidth="1"/>
    <col min="17" max="17" width="2.140625" style="0" customWidth="1"/>
  </cols>
  <sheetData>
    <row r="1" spans="1:17" ht="13.5" customHeight="1">
      <c r="A1" s="81" t="s">
        <v>42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pans="1:17" ht="21.75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</row>
    <row r="3" spans="1:17" ht="1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s="29" customFormat="1" ht="20.25" customHeight="1">
      <c r="A4" s="127" t="s">
        <v>43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32"/>
    </row>
    <row r="5" spans="1:17" ht="20.25" customHeight="1">
      <c r="A5" s="82" t="s">
        <v>25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83"/>
    </row>
    <row r="6" spans="1:17" ht="20.25" customHeight="1">
      <c r="A6" s="82" t="s">
        <v>23</v>
      </c>
      <c r="B6" s="83"/>
      <c r="C6" s="82" t="s">
        <v>5</v>
      </c>
      <c r="D6" s="83"/>
      <c r="E6" s="82" t="s">
        <v>0</v>
      </c>
      <c r="F6" s="83"/>
      <c r="G6" s="82" t="s">
        <v>1</v>
      </c>
      <c r="H6" s="83"/>
      <c r="I6" s="82" t="s">
        <v>2</v>
      </c>
      <c r="J6" s="83"/>
      <c r="K6" s="82" t="s">
        <v>3</v>
      </c>
      <c r="L6" s="83"/>
      <c r="M6" s="82" t="s">
        <v>4</v>
      </c>
      <c r="N6" s="83"/>
      <c r="O6" s="30"/>
      <c r="P6" s="131" t="s">
        <v>41</v>
      </c>
      <c r="Q6" s="83"/>
    </row>
    <row r="7" spans="1:17" ht="20.25" customHeight="1">
      <c r="A7" s="86" t="s">
        <v>80</v>
      </c>
      <c r="B7" s="87"/>
      <c r="C7" s="3">
        <v>760</v>
      </c>
      <c r="D7" s="4" t="s">
        <v>24</v>
      </c>
      <c r="E7" s="5">
        <v>764</v>
      </c>
      <c r="F7" s="4" t="s">
        <v>24</v>
      </c>
      <c r="G7" s="5">
        <v>800</v>
      </c>
      <c r="H7" s="4" t="s">
        <v>24</v>
      </c>
      <c r="I7" s="5">
        <v>823</v>
      </c>
      <c r="J7" s="4" t="s">
        <v>24</v>
      </c>
      <c r="K7" s="5">
        <v>840</v>
      </c>
      <c r="L7" s="4" t="s">
        <v>24</v>
      </c>
      <c r="M7" s="5">
        <v>858</v>
      </c>
      <c r="N7" s="4" t="s">
        <v>24</v>
      </c>
      <c r="O7" s="31"/>
      <c r="P7" s="27">
        <v>0</v>
      </c>
      <c r="Q7" s="4" t="s">
        <v>24</v>
      </c>
    </row>
    <row r="8" spans="1:17" ht="20.25" customHeight="1">
      <c r="A8" s="86" t="s">
        <v>8</v>
      </c>
      <c r="B8" s="87"/>
      <c r="C8" s="6">
        <v>30</v>
      </c>
      <c r="D8" s="4" t="s">
        <v>24</v>
      </c>
      <c r="E8" s="6">
        <v>30</v>
      </c>
      <c r="F8" s="4" t="s">
        <v>24</v>
      </c>
      <c r="G8" s="6">
        <v>30</v>
      </c>
      <c r="H8" s="4" t="s">
        <v>24</v>
      </c>
      <c r="I8" s="6">
        <v>30</v>
      </c>
      <c r="J8" s="4" t="s">
        <v>24</v>
      </c>
      <c r="K8" s="6">
        <v>30</v>
      </c>
      <c r="L8" s="4" t="s">
        <v>24</v>
      </c>
      <c r="M8" s="6">
        <v>30</v>
      </c>
      <c r="N8" s="4" t="s">
        <v>24</v>
      </c>
      <c r="O8" s="31"/>
      <c r="P8" s="26">
        <v>0</v>
      </c>
      <c r="Q8" s="4" t="s">
        <v>24</v>
      </c>
    </row>
    <row r="9" spans="1:17" ht="20.25" customHeight="1">
      <c r="A9" s="133" t="s">
        <v>62</v>
      </c>
      <c r="B9" s="134"/>
      <c r="C9" s="99"/>
      <c r="D9" s="100"/>
      <c r="E9" s="6">
        <v>39</v>
      </c>
      <c r="F9" s="4" t="s">
        <v>24</v>
      </c>
      <c r="G9" s="6">
        <v>39</v>
      </c>
      <c r="H9" s="4" t="s">
        <v>24</v>
      </c>
      <c r="I9" s="6">
        <v>39</v>
      </c>
      <c r="J9" s="4" t="s">
        <v>24</v>
      </c>
      <c r="K9" s="6">
        <v>39</v>
      </c>
      <c r="L9" s="4" t="s">
        <v>24</v>
      </c>
      <c r="M9" s="6">
        <v>39</v>
      </c>
      <c r="N9" s="4" t="s">
        <v>24</v>
      </c>
      <c r="O9" s="31"/>
      <c r="P9" s="26">
        <v>0</v>
      </c>
      <c r="Q9" s="4" t="s">
        <v>24</v>
      </c>
    </row>
    <row r="10" spans="1:17" ht="20.25" customHeight="1">
      <c r="A10" s="86" t="s">
        <v>84</v>
      </c>
      <c r="B10" s="87"/>
      <c r="C10" s="6">
        <v>6</v>
      </c>
      <c r="D10" s="4" t="s">
        <v>24</v>
      </c>
      <c r="E10" s="7">
        <v>6</v>
      </c>
      <c r="F10" s="4" t="s">
        <v>24</v>
      </c>
      <c r="G10" s="7">
        <v>6</v>
      </c>
      <c r="H10" s="4" t="s">
        <v>24</v>
      </c>
      <c r="I10" s="7">
        <v>6</v>
      </c>
      <c r="J10" s="4" t="s">
        <v>24</v>
      </c>
      <c r="K10" s="7">
        <v>6</v>
      </c>
      <c r="L10" s="4" t="s">
        <v>24</v>
      </c>
      <c r="M10" s="7">
        <v>6</v>
      </c>
      <c r="N10" s="4" t="s">
        <v>24</v>
      </c>
      <c r="O10" s="31"/>
      <c r="P10" s="7">
        <v>0</v>
      </c>
      <c r="Q10" s="4" t="s">
        <v>24</v>
      </c>
    </row>
    <row r="11" spans="1:17" ht="20.25" customHeight="1">
      <c r="A11" s="84" t="s">
        <v>29</v>
      </c>
      <c r="B11" s="85"/>
      <c r="C11" s="8">
        <f>SUM(C7:C10)</f>
        <v>796</v>
      </c>
      <c r="D11" s="4" t="s">
        <v>24</v>
      </c>
      <c r="E11" s="8">
        <f>SUM(E7:E10)</f>
        <v>839</v>
      </c>
      <c r="F11" s="4" t="s">
        <v>24</v>
      </c>
      <c r="G11" s="8">
        <f>SUM(G7:G10)</f>
        <v>875</v>
      </c>
      <c r="H11" s="4" t="s">
        <v>24</v>
      </c>
      <c r="I11" s="8">
        <f>SUM(I7:I10)</f>
        <v>898</v>
      </c>
      <c r="J11" s="4" t="s">
        <v>24</v>
      </c>
      <c r="K11" s="8">
        <f>SUM(K7:K10)</f>
        <v>915</v>
      </c>
      <c r="L11" s="4" t="s">
        <v>24</v>
      </c>
      <c r="M11" s="8">
        <f>SUM(M7:M10)</f>
        <v>933</v>
      </c>
      <c r="N11" s="4" t="s">
        <v>24</v>
      </c>
      <c r="O11" s="31"/>
      <c r="P11" s="28">
        <f>SUM(P7:P10)</f>
        <v>0</v>
      </c>
      <c r="Q11" s="4" t="s">
        <v>24</v>
      </c>
    </row>
    <row r="12" spans="1:17" ht="20.25" customHeight="1">
      <c r="A12" s="98" t="s">
        <v>37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</row>
    <row r="13" spans="1:17" s="29" customFormat="1" ht="20.25" customHeight="1">
      <c r="A13" s="127" t="s">
        <v>44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32"/>
    </row>
    <row r="14" spans="1:17" ht="20.25" customHeight="1">
      <c r="A14" s="82" t="s">
        <v>28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</row>
    <row r="15" spans="1:17" ht="20.25" customHeight="1">
      <c r="A15" s="95" t="s">
        <v>23</v>
      </c>
      <c r="B15" s="95"/>
      <c r="C15" s="131" t="s">
        <v>5</v>
      </c>
      <c r="D15" s="83"/>
      <c r="E15" s="82" t="s">
        <v>0</v>
      </c>
      <c r="F15" s="83"/>
      <c r="G15" s="82" t="s">
        <v>1</v>
      </c>
      <c r="H15" s="83"/>
      <c r="I15" s="82" t="s">
        <v>2</v>
      </c>
      <c r="J15" s="83"/>
      <c r="K15" s="82" t="s">
        <v>3</v>
      </c>
      <c r="L15" s="83"/>
      <c r="M15" s="82" t="s">
        <v>4</v>
      </c>
      <c r="N15" s="83"/>
      <c r="O15" s="23"/>
      <c r="P15" s="82" t="s">
        <v>41</v>
      </c>
      <c r="Q15" s="83"/>
    </row>
    <row r="16" spans="1:17" ht="20.25" customHeight="1">
      <c r="A16" s="96" t="s">
        <v>61</v>
      </c>
      <c r="B16" s="96"/>
      <c r="C16" s="26">
        <v>30</v>
      </c>
      <c r="D16" s="4" t="s">
        <v>24</v>
      </c>
      <c r="E16" s="6">
        <v>30</v>
      </c>
      <c r="F16" s="4" t="s">
        <v>24</v>
      </c>
      <c r="G16" s="6">
        <v>30</v>
      </c>
      <c r="H16" s="4" t="s">
        <v>24</v>
      </c>
      <c r="I16" s="6">
        <v>30</v>
      </c>
      <c r="J16" s="4" t="s">
        <v>24</v>
      </c>
      <c r="K16" s="6">
        <v>30</v>
      </c>
      <c r="L16" s="4" t="s">
        <v>24</v>
      </c>
      <c r="M16" s="6">
        <v>30</v>
      </c>
      <c r="N16" s="4" t="s">
        <v>24</v>
      </c>
      <c r="O16" s="31"/>
      <c r="P16" s="26">
        <v>0</v>
      </c>
      <c r="Q16" s="4" t="s">
        <v>24</v>
      </c>
    </row>
    <row r="17" spans="1:17" ht="20.25" customHeight="1">
      <c r="A17" s="82" t="s">
        <v>83</v>
      </c>
      <c r="B17" s="83"/>
      <c r="C17" s="26">
        <v>40</v>
      </c>
      <c r="D17" s="4" t="s">
        <v>24</v>
      </c>
      <c r="E17" s="26">
        <v>40</v>
      </c>
      <c r="F17" s="4" t="s">
        <v>24</v>
      </c>
      <c r="G17" s="26">
        <v>40</v>
      </c>
      <c r="H17" s="4" t="s">
        <v>24</v>
      </c>
      <c r="I17" s="26">
        <v>40</v>
      </c>
      <c r="J17" s="4" t="s">
        <v>24</v>
      </c>
      <c r="K17" s="26">
        <v>40</v>
      </c>
      <c r="L17" s="4" t="s">
        <v>24</v>
      </c>
      <c r="M17" s="26">
        <v>40</v>
      </c>
      <c r="N17" s="4" t="s">
        <v>24</v>
      </c>
      <c r="O17" s="31"/>
      <c r="P17" s="26">
        <v>0</v>
      </c>
      <c r="Q17" s="4" t="s">
        <v>24</v>
      </c>
    </row>
    <row r="18" spans="1:17" ht="20.25" customHeight="1">
      <c r="A18" s="97" t="s">
        <v>85</v>
      </c>
      <c r="B18" s="97"/>
      <c r="C18" s="49">
        <f>(C11*30)+C16+C17</f>
        <v>23950</v>
      </c>
      <c r="D18" s="4" t="s">
        <v>24</v>
      </c>
      <c r="E18" s="49">
        <f>(E11*30)+E16+E17</f>
        <v>25240</v>
      </c>
      <c r="F18" s="4" t="s">
        <v>24</v>
      </c>
      <c r="G18" s="49">
        <f>(G11*30)+G16+G17</f>
        <v>26320</v>
      </c>
      <c r="H18" s="4" t="s">
        <v>24</v>
      </c>
      <c r="I18" s="49">
        <f>(I11*30)+I16+I17</f>
        <v>27010</v>
      </c>
      <c r="J18" s="4" t="s">
        <v>24</v>
      </c>
      <c r="K18" s="49">
        <f>(K11*30)+K16+K17</f>
        <v>27520</v>
      </c>
      <c r="L18" s="4" t="s">
        <v>24</v>
      </c>
      <c r="M18" s="49">
        <f>(M11*30)+M16+M17</f>
        <v>28060</v>
      </c>
      <c r="N18" s="4" t="s">
        <v>24</v>
      </c>
      <c r="O18" s="32"/>
      <c r="P18" s="3">
        <f>P11*30</f>
        <v>0</v>
      </c>
      <c r="Q18" s="4" t="s">
        <v>24</v>
      </c>
    </row>
    <row r="19" spans="1:17" ht="20.25" customHeight="1">
      <c r="A19" s="96" t="s">
        <v>55</v>
      </c>
      <c r="B19" s="96"/>
      <c r="C19" s="50">
        <f>C18*11.1%</f>
        <v>2658.45</v>
      </c>
      <c r="D19" s="10" t="s">
        <v>24</v>
      </c>
      <c r="E19" s="9">
        <f>E18*11.1%</f>
        <v>2801.64</v>
      </c>
      <c r="F19" s="10" t="s">
        <v>24</v>
      </c>
      <c r="G19" s="9">
        <f>G18*11.1%</f>
        <v>2921.52</v>
      </c>
      <c r="H19" s="10" t="s">
        <v>24</v>
      </c>
      <c r="I19" s="9">
        <f>I18*11.1%</f>
        <v>2998.11</v>
      </c>
      <c r="J19" s="10" t="s">
        <v>24</v>
      </c>
      <c r="K19" s="9">
        <f>K18*11.1%</f>
        <v>3054.7200000000003</v>
      </c>
      <c r="L19" s="10" t="s">
        <v>24</v>
      </c>
      <c r="M19" s="9">
        <f>M18*11.1%</f>
        <v>3114.66</v>
      </c>
      <c r="N19" s="10" t="s">
        <v>24</v>
      </c>
      <c r="O19" s="32"/>
      <c r="P19" s="9">
        <f>P18*8.1%</f>
        <v>0</v>
      </c>
      <c r="Q19" s="10" t="s">
        <v>24</v>
      </c>
    </row>
    <row r="20" spans="1:17" ht="20.25" customHeight="1">
      <c r="A20" s="96" t="s">
        <v>64</v>
      </c>
      <c r="B20" s="96"/>
      <c r="C20" s="50">
        <f>C18*2.3%</f>
        <v>550.85</v>
      </c>
      <c r="D20" s="10" t="s">
        <v>24</v>
      </c>
      <c r="E20" s="9">
        <f>E18*2.3%</f>
        <v>580.52</v>
      </c>
      <c r="F20" s="10" t="s">
        <v>24</v>
      </c>
      <c r="G20" s="9">
        <f>G18*2.3%</f>
        <v>605.36</v>
      </c>
      <c r="H20" s="10" t="s">
        <v>24</v>
      </c>
      <c r="I20" s="9">
        <f>I18*2.3%</f>
        <v>621.23</v>
      </c>
      <c r="J20" s="10" t="s">
        <v>24</v>
      </c>
      <c r="K20" s="9">
        <f>K18*2.3%</f>
        <v>632.96</v>
      </c>
      <c r="L20" s="10" t="s">
        <v>24</v>
      </c>
      <c r="M20" s="9">
        <f>M18*2.3%</f>
        <v>645.38</v>
      </c>
      <c r="N20" s="10" t="s">
        <v>24</v>
      </c>
      <c r="O20" s="32"/>
      <c r="P20" s="9">
        <v>0</v>
      </c>
      <c r="Q20" s="10" t="s">
        <v>24</v>
      </c>
    </row>
    <row r="21" spans="1:17" ht="20.25" customHeight="1" thickBot="1">
      <c r="A21" s="97" t="s">
        <v>89</v>
      </c>
      <c r="B21" s="97"/>
      <c r="C21" s="64">
        <v>551</v>
      </c>
      <c r="D21" s="65" t="s">
        <v>24</v>
      </c>
      <c r="E21" s="66">
        <v>581</v>
      </c>
      <c r="F21" s="65" t="s">
        <v>24</v>
      </c>
      <c r="G21" s="66">
        <v>605</v>
      </c>
      <c r="H21" s="65" t="s">
        <v>24</v>
      </c>
      <c r="I21" s="66">
        <v>621</v>
      </c>
      <c r="J21" s="65" t="s">
        <v>24</v>
      </c>
      <c r="K21" s="66">
        <v>633</v>
      </c>
      <c r="L21" s="65" t="s">
        <v>24</v>
      </c>
      <c r="M21" s="66">
        <v>645</v>
      </c>
      <c r="N21" s="65" t="s">
        <v>24</v>
      </c>
      <c r="O21" s="32"/>
      <c r="P21" s="66">
        <v>0</v>
      </c>
      <c r="Q21" s="65" t="s">
        <v>24</v>
      </c>
    </row>
    <row r="22" spans="1:17" ht="20.25" customHeight="1" thickBot="1">
      <c r="A22" s="97" t="s">
        <v>32</v>
      </c>
      <c r="B22" s="84"/>
      <c r="C22" s="40">
        <f>SUM(C18:C21)</f>
        <v>27710.3</v>
      </c>
      <c r="D22" s="41" t="s">
        <v>6</v>
      </c>
      <c r="E22" s="40">
        <v>29204</v>
      </c>
      <c r="F22" s="41" t="s">
        <v>6</v>
      </c>
      <c r="G22" s="40">
        <f>SUM(G18:G21)</f>
        <v>30451.88</v>
      </c>
      <c r="H22" s="41" t="s">
        <v>6</v>
      </c>
      <c r="I22" s="40">
        <f>SUM(I18:I21)</f>
        <v>31250.34</v>
      </c>
      <c r="J22" s="41" t="s">
        <v>6</v>
      </c>
      <c r="K22" s="40">
        <f>SUM(K18:K21)</f>
        <v>31840.68</v>
      </c>
      <c r="L22" s="41" t="s">
        <v>6</v>
      </c>
      <c r="M22" s="40">
        <f>SUM(M18:M21)</f>
        <v>32465.04</v>
      </c>
      <c r="N22" s="42" t="s">
        <v>6</v>
      </c>
      <c r="O22" s="39"/>
      <c r="P22" s="40">
        <f>SUM(P18:P19)</f>
        <v>0</v>
      </c>
      <c r="Q22" s="42" t="s">
        <v>6</v>
      </c>
    </row>
    <row r="23" spans="1:17" ht="7.5" customHeight="1">
      <c r="A23" s="13"/>
      <c r="B23" s="13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7" s="29" customFormat="1" ht="20.25" customHeight="1" thickBot="1">
      <c r="A24" s="127" t="s">
        <v>45</v>
      </c>
      <c r="B24" s="128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8"/>
      <c r="P24" s="129"/>
      <c r="Q24" s="130"/>
    </row>
    <row r="25" spans="1:17" ht="20.25" customHeight="1">
      <c r="A25" s="110" t="s">
        <v>78</v>
      </c>
      <c r="B25" s="111"/>
      <c r="C25" s="55">
        <v>30000</v>
      </c>
      <c r="D25" s="56" t="s">
        <v>24</v>
      </c>
      <c r="E25" s="57">
        <v>30000</v>
      </c>
      <c r="F25" s="56" t="s">
        <v>24</v>
      </c>
      <c r="G25" s="57">
        <v>30000</v>
      </c>
      <c r="H25" s="56" t="s">
        <v>24</v>
      </c>
      <c r="I25" s="57">
        <v>30000</v>
      </c>
      <c r="J25" s="56" t="s">
        <v>24</v>
      </c>
      <c r="K25" s="57">
        <v>30000</v>
      </c>
      <c r="L25" s="56" t="s">
        <v>24</v>
      </c>
      <c r="M25" s="57">
        <v>30000</v>
      </c>
      <c r="N25" s="58" t="s">
        <v>24</v>
      </c>
      <c r="O25" s="32"/>
      <c r="P25" s="55">
        <v>30000</v>
      </c>
      <c r="Q25" s="58" t="s">
        <v>24</v>
      </c>
    </row>
    <row r="26" spans="1:17" ht="20.25" customHeight="1">
      <c r="A26" s="84" t="s">
        <v>79</v>
      </c>
      <c r="B26" s="94"/>
      <c r="C26" s="59">
        <v>45000</v>
      </c>
      <c r="D26" s="24" t="s">
        <v>24</v>
      </c>
      <c r="E26" s="11">
        <v>45000</v>
      </c>
      <c r="F26" s="18" t="s">
        <v>24</v>
      </c>
      <c r="G26" s="11">
        <v>45000</v>
      </c>
      <c r="H26" s="18" t="s">
        <v>24</v>
      </c>
      <c r="I26" s="11">
        <v>45000</v>
      </c>
      <c r="J26" s="18" t="s">
        <v>24</v>
      </c>
      <c r="K26" s="11">
        <v>45000</v>
      </c>
      <c r="L26" s="18" t="s">
        <v>24</v>
      </c>
      <c r="M26" s="25">
        <v>45000</v>
      </c>
      <c r="N26" s="60" t="s">
        <v>24</v>
      </c>
      <c r="O26" s="32"/>
      <c r="P26" s="59">
        <v>45000</v>
      </c>
      <c r="Q26" s="60" t="s">
        <v>24</v>
      </c>
    </row>
    <row r="27" spans="1:17" ht="20.25" customHeight="1" thickBot="1">
      <c r="A27" s="103" t="s">
        <v>26</v>
      </c>
      <c r="B27" s="104"/>
      <c r="C27" s="61">
        <v>24200</v>
      </c>
      <c r="D27" s="62" t="s">
        <v>24</v>
      </c>
      <c r="E27" s="61">
        <v>24200</v>
      </c>
      <c r="F27" s="62" t="s">
        <v>24</v>
      </c>
      <c r="G27" s="61">
        <v>24200</v>
      </c>
      <c r="H27" s="62" t="s">
        <v>24</v>
      </c>
      <c r="I27" s="61">
        <v>24200</v>
      </c>
      <c r="J27" s="62" t="s">
        <v>24</v>
      </c>
      <c r="K27" s="61">
        <v>24200</v>
      </c>
      <c r="L27" s="62" t="s">
        <v>24</v>
      </c>
      <c r="M27" s="61">
        <v>24200</v>
      </c>
      <c r="N27" s="63" t="s">
        <v>24</v>
      </c>
      <c r="O27" s="32"/>
      <c r="P27" s="61">
        <v>20000</v>
      </c>
      <c r="Q27" s="63" t="s">
        <v>24</v>
      </c>
    </row>
    <row r="28" spans="1:17" ht="20.25" customHeight="1">
      <c r="A28" s="101" t="s">
        <v>27</v>
      </c>
      <c r="B28" s="102"/>
      <c r="C28" s="36">
        <v>5500</v>
      </c>
      <c r="D28" s="37" t="s">
        <v>24</v>
      </c>
      <c r="E28" s="36">
        <v>5500</v>
      </c>
      <c r="F28" s="37" t="s">
        <v>24</v>
      </c>
      <c r="G28" s="36">
        <v>5500</v>
      </c>
      <c r="H28" s="37" t="s">
        <v>24</v>
      </c>
      <c r="I28" s="36">
        <v>5500</v>
      </c>
      <c r="J28" s="37" t="s">
        <v>24</v>
      </c>
      <c r="K28" s="36">
        <v>5500</v>
      </c>
      <c r="L28" s="37" t="s">
        <v>24</v>
      </c>
      <c r="M28" s="36">
        <v>5500</v>
      </c>
      <c r="N28" s="37" t="s">
        <v>24</v>
      </c>
      <c r="O28" s="33"/>
      <c r="P28" s="36">
        <v>12700</v>
      </c>
      <c r="Q28" s="37" t="s">
        <v>24</v>
      </c>
    </row>
    <row r="29" spans="1:17" ht="20.25" customHeight="1">
      <c r="A29" s="107" t="s">
        <v>63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</row>
    <row r="30" spans="1:17" ht="20.25" customHeight="1">
      <c r="A30" s="106" t="s">
        <v>38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</row>
    <row r="31" spans="1:17" ht="20.25" customHeight="1">
      <c r="A31" s="106" t="s">
        <v>46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</row>
    <row r="32" spans="1:17" s="29" customFormat="1" ht="20.25" customHeight="1" thickBot="1">
      <c r="A32" s="108" t="s">
        <v>47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8"/>
      <c r="P32" s="109"/>
      <c r="Q32" s="109"/>
    </row>
    <row r="33" spans="1:17" ht="20.25" customHeight="1" thickBot="1" thickTop="1">
      <c r="A33" s="92" t="s">
        <v>23</v>
      </c>
      <c r="B33" s="93"/>
      <c r="C33" s="105" t="s">
        <v>5</v>
      </c>
      <c r="D33" s="105"/>
      <c r="E33" s="105" t="s">
        <v>0</v>
      </c>
      <c r="F33" s="105"/>
      <c r="G33" s="105" t="s">
        <v>1</v>
      </c>
      <c r="H33" s="105"/>
      <c r="I33" s="105" t="s">
        <v>2</v>
      </c>
      <c r="J33" s="105"/>
      <c r="K33" s="105" t="s">
        <v>3</v>
      </c>
      <c r="L33" s="105"/>
      <c r="M33" s="105" t="s">
        <v>4</v>
      </c>
      <c r="N33" s="105"/>
      <c r="O33" s="34"/>
      <c r="P33" s="105" t="s">
        <v>41</v>
      </c>
      <c r="Q33" s="105"/>
    </row>
    <row r="34" spans="1:17" ht="20.25" customHeight="1" thickBot="1" thickTop="1">
      <c r="A34" s="135" t="s">
        <v>30</v>
      </c>
      <c r="B34" s="136"/>
      <c r="C34" s="12">
        <f>SUM(C22,C25,C26,C27)</f>
        <v>126910.3</v>
      </c>
      <c r="D34" s="19" t="s">
        <v>24</v>
      </c>
      <c r="E34" s="12">
        <f>SUM(E22,E25,E26,E27)</f>
        <v>128404</v>
      </c>
      <c r="F34" s="19" t="s">
        <v>24</v>
      </c>
      <c r="G34" s="12">
        <f>SUM(G22,G25,G26,G27)</f>
        <v>129651.88</v>
      </c>
      <c r="H34" s="19" t="s">
        <v>24</v>
      </c>
      <c r="I34" s="12">
        <f>SUM(I22,I25,I26,I27)</f>
        <v>130450.34</v>
      </c>
      <c r="J34" s="19" t="s">
        <v>24</v>
      </c>
      <c r="K34" s="12">
        <f>SUM(K22,K25,K26,K27)</f>
        <v>131040.68</v>
      </c>
      <c r="L34" s="19" t="s">
        <v>24</v>
      </c>
      <c r="M34" s="12">
        <f>SUM(M22,M25,M26,M27)</f>
        <v>131665.04</v>
      </c>
      <c r="N34" s="19" t="s">
        <v>24</v>
      </c>
      <c r="O34" s="32"/>
      <c r="P34" s="12">
        <f>SUM(P22,P25,P26,P27)</f>
        <v>95000</v>
      </c>
      <c r="Q34" s="19" t="s">
        <v>24</v>
      </c>
    </row>
    <row r="35" spans="1:17" ht="11.25" customHeight="1" thickTop="1">
      <c r="A35" s="20"/>
      <c r="B35" s="47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</row>
    <row r="36" spans="1:17" ht="22.5" customHeight="1">
      <c r="A36" s="88" t="s">
        <v>33</v>
      </c>
      <c r="B36" s="89"/>
      <c r="C36" s="137" t="s">
        <v>67</v>
      </c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</row>
    <row r="37" spans="1:17" ht="22.5" customHeight="1">
      <c r="A37" s="90"/>
      <c r="B37" s="91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</row>
    <row r="38" spans="1:17" ht="13.5" customHeight="1" thickBot="1">
      <c r="A38" s="46"/>
      <c r="B38" s="46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</row>
    <row r="39" spans="1:17" ht="13.5" customHeight="1">
      <c r="A39" s="113" t="s">
        <v>81</v>
      </c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5"/>
    </row>
    <row r="40" spans="1:17" ht="13.5" customHeight="1">
      <c r="A40" s="116"/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8"/>
    </row>
    <row r="41" spans="1:17" ht="13.5" customHeight="1">
      <c r="A41" s="116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8"/>
    </row>
    <row r="42" spans="1:17" ht="13.5" customHeight="1" thickBot="1">
      <c r="A42" s="119"/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1"/>
    </row>
    <row r="43" spans="1:17" ht="13.5" customHeight="1">
      <c r="A43" s="46"/>
      <c r="B43" s="46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</row>
    <row r="44" spans="1:17" ht="13.5" customHeight="1">
      <c r="A44" s="122" t="s">
        <v>82</v>
      </c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</row>
    <row r="45" spans="1:17" ht="13.5" customHeight="1">
      <c r="A45" s="122"/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</row>
    <row r="46" spans="1:17" ht="13.5" customHeight="1">
      <c r="A46" s="122"/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</row>
    <row r="47" spans="1:17" ht="13.5" customHeight="1">
      <c r="A47" s="122"/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</row>
    <row r="48" spans="1:17" ht="13.5" customHeight="1">
      <c r="A48" s="46"/>
      <c r="B48" s="46"/>
      <c r="C48" s="48"/>
      <c r="D48" s="48"/>
      <c r="E48" s="126" t="s">
        <v>88</v>
      </c>
      <c r="F48" s="126"/>
      <c r="G48" s="126"/>
      <c r="H48" s="126"/>
      <c r="I48" s="126"/>
      <c r="J48" s="48"/>
      <c r="K48" s="48"/>
      <c r="L48" s="48"/>
      <c r="M48" s="48"/>
      <c r="N48" s="48"/>
      <c r="O48" s="48"/>
      <c r="P48" s="48"/>
      <c r="Q48" s="48"/>
    </row>
    <row r="49" spans="1:17" ht="13.5" customHeight="1">
      <c r="A49" s="46"/>
      <c r="B49" s="46"/>
      <c r="C49" s="48"/>
      <c r="D49" s="48"/>
      <c r="E49" s="126"/>
      <c r="F49" s="126"/>
      <c r="G49" s="126"/>
      <c r="H49" s="126"/>
      <c r="I49" s="126"/>
      <c r="J49" s="48"/>
      <c r="K49" s="48"/>
      <c r="L49" s="48"/>
      <c r="M49" s="48"/>
      <c r="N49" s="48"/>
      <c r="O49" s="48"/>
      <c r="P49" s="48"/>
      <c r="Q49" s="48"/>
    </row>
    <row r="50" spans="1:17" ht="41.25" customHeight="1">
      <c r="A50" s="74" t="s">
        <v>86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</row>
    <row r="51" spans="1:20" ht="15" customHeight="1">
      <c r="A51" s="123" t="s">
        <v>16</v>
      </c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5"/>
      <c r="M51" s="123" t="s">
        <v>17</v>
      </c>
      <c r="N51" s="125"/>
      <c r="O51"/>
      <c r="T51" s="35"/>
    </row>
    <row r="52" spans="1:20" ht="15" customHeight="1">
      <c r="A52" s="78" t="s">
        <v>68</v>
      </c>
      <c r="B52" s="79"/>
      <c r="C52" s="79"/>
      <c r="D52" s="79"/>
      <c r="E52" s="79"/>
      <c r="F52" s="79"/>
      <c r="G52" s="79"/>
      <c r="H52" s="79"/>
      <c r="I52" s="80"/>
      <c r="J52" s="75" t="s">
        <v>34</v>
      </c>
      <c r="K52" s="76"/>
      <c r="L52" s="77"/>
      <c r="M52" s="16">
        <v>30</v>
      </c>
      <c r="N52" s="17" t="s">
        <v>6</v>
      </c>
      <c r="O52"/>
      <c r="P52" s="21" t="s">
        <v>7</v>
      </c>
      <c r="Q52" t="s">
        <v>39</v>
      </c>
      <c r="T52" s="35"/>
    </row>
    <row r="53" spans="1:20" ht="15" customHeight="1">
      <c r="A53" s="78" t="s">
        <v>77</v>
      </c>
      <c r="B53" s="79"/>
      <c r="C53" s="79"/>
      <c r="D53" s="79"/>
      <c r="E53" s="79"/>
      <c r="F53" s="79"/>
      <c r="G53" s="79"/>
      <c r="H53" s="79"/>
      <c r="I53" s="80"/>
      <c r="J53" s="75" t="s">
        <v>34</v>
      </c>
      <c r="K53" s="76"/>
      <c r="L53" s="77"/>
      <c r="M53" s="16">
        <v>40</v>
      </c>
      <c r="N53" s="17" t="s">
        <v>6</v>
      </c>
      <c r="O53"/>
      <c r="P53" s="21"/>
      <c r="T53" s="35"/>
    </row>
    <row r="54" spans="1:20" ht="15" customHeight="1">
      <c r="A54" s="78" t="s">
        <v>9</v>
      </c>
      <c r="B54" s="79"/>
      <c r="C54" s="79"/>
      <c r="D54" s="79"/>
      <c r="E54" s="79"/>
      <c r="F54" s="79"/>
      <c r="G54" s="79"/>
      <c r="H54" s="79"/>
      <c r="I54" s="80"/>
      <c r="J54" s="75" t="s">
        <v>7</v>
      </c>
      <c r="K54" s="76"/>
      <c r="L54" s="77"/>
      <c r="M54" s="16">
        <v>120</v>
      </c>
      <c r="N54" s="17" t="s">
        <v>6</v>
      </c>
      <c r="O54"/>
      <c r="T54" s="35"/>
    </row>
    <row r="55" spans="1:20" ht="15" customHeight="1">
      <c r="A55" s="78" t="s">
        <v>56</v>
      </c>
      <c r="B55" s="79"/>
      <c r="C55" s="79"/>
      <c r="D55" s="79"/>
      <c r="E55" s="79"/>
      <c r="F55" s="79"/>
      <c r="G55" s="79"/>
      <c r="H55" s="79"/>
      <c r="I55" s="80"/>
      <c r="J55" s="75" t="s">
        <v>34</v>
      </c>
      <c r="K55" s="76"/>
      <c r="L55" s="77"/>
      <c r="M55" s="16">
        <v>39</v>
      </c>
      <c r="N55" s="17" t="s">
        <v>6</v>
      </c>
      <c r="O55"/>
      <c r="T55" s="35"/>
    </row>
    <row r="56" spans="1:20" ht="15" customHeight="1">
      <c r="A56" s="78" t="s">
        <v>57</v>
      </c>
      <c r="B56" s="79"/>
      <c r="C56" s="79"/>
      <c r="D56" s="79"/>
      <c r="E56" s="79"/>
      <c r="F56" s="79"/>
      <c r="G56" s="79"/>
      <c r="H56" s="79"/>
      <c r="I56" s="80"/>
      <c r="J56" s="75"/>
      <c r="K56" s="76"/>
      <c r="L56" s="77"/>
      <c r="M56" s="16">
        <v>49</v>
      </c>
      <c r="N56" s="17" t="s">
        <v>6</v>
      </c>
      <c r="O56"/>
      <c r="T56" s="35"/>
    </row>
    <row r="57" spans="1:20" ht="15" customHeight="1">
      <c r="A57" s="78" t="s">
        <v>58</v>
      </c>
      <c r="B57" s="79"/>
      <c r="C57" s="79"/>
      <c r="D57" s="79"/>
      <c r="E57" s="79"/>
      <c r="F57" s="79"/>
      <c r="G57" s="79"/>
      <c r="H57" s="79"/>
      <c r="I57" s="80"/>
      <c r="J57" s="75"/>
      <c r="K57" s="76"/>
      <c r="L57" s="77"/>
      <c r="M57" s="16">
        <v>59</v>
      </c>
      <c r="N57" s="17" t="s">
        <v>6</v>
      </c>
      <c r="O57"/>
      <c r="T57" s="35"/>
    </row>
    <row r="58" spans="1:20" ht="15" customHeight="1">
      <c r="A58" s="78" t="s">
        <v>59</v>
      </c>
      <c r="B58" s="79"/>
      <c r="C58" s="79"/>
      <c r="D58" s="79"/>
      <c r="E58" s="79"/>
      <c r="F58" s="79"/>
      <c r="G58" s="79"/>
      <c r="H58" s="79"/>
      <c r="I58" s="80"/>
      <c r="J58" s="75"/>
      <c r="K58" s="76"/>
      <c r="L58" s="77"/>
      <c r="M58" s="16">
        <v>246</v>
      </c>
      <c r="N58" s="17" t="s">
        <v>6</v>
      </c>
      <c r="O58"/>
      <c r="T58" s="35"/>
    </row>
    <row r="59" spans="1:17" ht="15" customHeight="1">
      <c r="A59" s="78" t="s">
        <v>48</v>
      </c>
      <c r="B59" s="79"/>
      <c r="C59" s="79"/>
      <c r="D59" s="79"/>
      <c r="E59" s="79"/>
      <c r="F59" s="79"/>
      <c r="G59" s="79"/>
      <c r="H59" s="79"/>
      <c r="I59" s="80"/>
      <c r="J59" s="75"/>
      <c r="K59" s="76"/>
      <c r="L59" s="77"/>
      <c r="M59" s="16">
        <v>50</v>
      </c>
      <c r="N59" s="17" t="s">
        <v>6</v>
      </c>
      <c r="O59"/>
      <c r="Q59" s="35"/>
    </row>
    <row r="60" spans="1:20" ht="15" customHeight="1">
      <c r="A60" s="78" t="s">
        <v>49</v>
      </c>
      <c r="B60" s="79"/>
      <c r="C60" s="79"/>
      <c r="D60" s="79"/>
      <c r="E60" s="79"/>
      <c r="F60" s="79"/>
      <c r="G60" s="79"/>
      <c r="H60" s="79"/>
      <c r="I60" s="80"/>
      <c r="J60" s="75"/>
      <c r="K60" s="76"/>
      <c r="L60" s="77"/>
      <c r="M60" s="16">
        <v>25</v>
      </c>
      <c r="N60" s="17" t="s">
        <v>6</v>
      </c>
      <c r="O60" t="s">
        <v>40</v>
      </c>
      <c r="T60" s="35"/>
    </row>
    <row r="61" spans="1:20" ht="15" customHeight="1">
      <c r="A61" s="78" t="s">
        <v>60</v>
      </c>
      <c r="B61" s="79"/>
      <c r="C61" s="79"/>
      <c r="D61" s="79"/>
      <c r="E61" s="79"/>
      <c r="F61" s="79"/>
      <c r="G61" s="79"/>
      <c r="H61" s="79"/>
      <c r="I61" s="80"/>
      <c r="J61" s="75" t="s">
        <v>34</v>
      </c>
      <c r="K61" s="76"/>
      <c r="L61" s="77"/>
      <c r="M61" s="16">
        <v>30</v>
      </c>
      <c r="N61" s="17" t="s">
        <v>6</v>
      </c>
      <c r="O61"/>
      <c r="T61" s="35"/>
    </row>
    <row r="62" spans="1:20" ht="15" customHeight="1">
      <c r="A62" s="43" t="s">
        <v>73</v>
      </c>
      <c r="B62" s="44"/>
      <c r="C62" s="44"/>
      <c r="D62" s="44"/>
      <c r="E62" s="44"/>
      <c r="F62" s="44"/>
      <c r="G62" s="44"/>
      <c r="H62" s="44"/>
      <c r="I62" s="45"/>
      <c r="J62" s="75"/>
      <c r="K62" s="76"/>
      <c r="L62" s="77"/>
      <c r="M62" s="16">
        <v>20</v>
      </c>
      <c r="N62" s="17" t="s">
        <v>6</v>
      </c>
      <c r="O62"/>
      <c r="T62" s="35"/>
    </row>
    <row r="63" spans="1:20" ht="15" customHeight="1">
      <c r="A63" s="78" t="s">
        <v>72</v>
      </c>
      <c r="B63" s="79"/>
      <c r="C63" s="79"/>
      <c r="D63" s="79"/>
      <c r="E63" s="79"/>
      <c r="F63" s="79"/>
      <c r="G63" s="79"/>
      <c r="H63" s="79"/>
      <c r="I63" s="80"/>
      <c r="J63" s="75"/>
      <c r="K63" s="76"/>
      <c r="L63" s="77"/>
      <c r="M63" s="16">
        <v>20</v>
      </c>
      <c r="N63" s="17" t="s">
        <v>6</v>
      </c>
      <c r="O63"/>
      <c r="T63" s="35"/>
    </row>
    <row r="64" spans="1:20" ht="15" customHeight="1">
      <c r="A64" s="78" t="s">
        <v>74</v>
      </c>
      <c r="B64" s="79"/>
      <c r="C64" s="79"/>
      <c r="D64" s="79"/>
      <c r="E64" s="79"/>
      <c r="F64" s="79"/>
      <c r="G64" s="79"/>
      <c r="H64" s="79"/>
      <c r="I64" s="80"/>
      <c r="J64" s="75"/>
      <c r="K64" s="76"/>
      <c r="L64" s="77"/>
      <c r="M64" s="16">
        <v>100</v>
      </c>
      <c r="N64" s="17" t="s">
        <v>6</v>
      </c>
      <c r="O64"/>
      <c r="T64" s="35"/>
    </row>
    <row r="65" spans="1:20" ht="15" customHeight="1">
      <c r="A65" s="78" t="s">
        <v>75</v>
      </c>
      <c r="B65" s="79"/>
      <c r="C65" s="79"/>
      <c r="D65" s="79"/>
      <c r="E65" s="79"/>
      <c r="F65" s="79"/>
      <c r="G65" s="79"/>
      <c r="H65" s="79"/>
      <c r="I65" s="80"/>
      <c r="J65" s="75"/>
      <c r="K65" s="76"/>
      <c r="L65" s="77"/>
      <c r="M65" s="16">
        <v>200</v>
      </c>
      <c r="N65" s="17" t="s">
        <v>6</v>
      </c>
      <c r="O65"/>
      <c r="T65" s="35"/>
    </row>
    <row r="66" spans="1:20" ht="15" customHeight="1">
      <c r="A66" s="84" t="s">
        <v>76</v>
      </c>
      <c r="B66" s="94"/>
      <c r="C66" s="94"/>
      <c r="D66" s="94"/>
      <c r="E66" s="94"/>
      <c r="F66" s="94"/>
      <c r="G66" s="94"/>
      <c r="H66" s="94"/>
      <c r="I66" s="85"/>
      <c r="J66" s="75"/>
      <c r="K66" s="76"/>
      <c r="L66" s="77"/>
      <c r="M66" s="16">
        <v>22</v>
      </c>
      <c r="N66" s="17" t="s">
        <v>6</v>
      </c>
      <c r="O66"/>
      <c r="T66" s="35"/>
    </row>
    <row r="67" spans="1:15" ht="15" customHeight="1">
      <c r="A67" s="78" t="s">
        <v>10</v>
      </c>
      <c r="B67" s="79"/>
      <c r="C67" s="79"/>
      <c r="D67" s="79"/>
      <c r="E67" s="79"/>
      <c r="F67" s="79"/>
      <c r="G67" s="79"/>
      <c r="H67" s="79"/>
      <c r="I67" s="80"/>
      <c r="J67" s="75"/>
      <c r="K67" s="76"/>
      <c r="L67" s="77"/>
      <c r="M67" s="16">
        <v>18</v>
      </c>
      <c r="N67" s="17" t="s">
        <v>6</v>
      </c>
      <c r="O67"/>
    </row>
    <row r="68" spans="1:15" ht="15" customHeight="1">
      <c r="A68" s="78" t="s">
        <v>11</v>
      </c>
      <c r="B68" s="79"/>
      <c r="C68" s="79"/>
      <c r="D68" s="79"/>
      <c r="E68" s="79"/>
      <c r="F68" s="79"/>
      <c r="G68" s="79"/>
      <c r="H68" s="79"/>
      <c r="I68" s="80"/>
      <c r="J68" s="75" t="s">
        <v>34</v>
      </c>
      <c r="K68" s="76"/>
      <c r="L68" s="77"/>
      <c r="M68" s="16">
        <v>6</v>
      </c>
      <c r="N68" s="17" t="s">
        <v>6</v>
      </c>
      <c r="O68"/>
    </row>
    <row r="69" spans="1:15" ht="15" customHeight="1">
      <c r="A69" s="78" t="s">
        <v>12</v>
      </c>
      <c r="B69" s="79"/>
      <c r="C69" s="79"/>
      <c r="D69" s="79"/>
      <c r="E69" s="79"/>
      <c r="F69" s="79"/>
      <c r="G69" s="79"/>
      <c r="H69" s="79"/>
      <c r="I69" s="80"/>
      <c r="J69" s="75" t="s">
        <v>18</v>
      </c>
      <c r="K69" s="76"/>
      <c r="L69" s="77"/>
      <c r="M69" s="16">
        <v>400</v>
      </c>
      <c r="N69" s="17" t="s">
        <v>6</v>
      </c>
      <c r="O69"/>
    </row>
    <row r="70" spans="1:20" ht="15" customHeight="1">
      <c r="A70" s="78" t="s">
        <v>15</v>
      </c>
      <c r="B70" s="79"/>
      <c r="C70" s="79"/>
      <c r="D70" s="79"/>
      <c r="E70" s="79"/>
      <c r="F70" s="79"/>
      <c r="G70" s="79"/>
      <c r="H70" s="79"/>
      <c r="I70" s="80"/>
      <c r="J70" s="75" t="s">
        <v>18</v>
      </c>
      <c r="K70" s="76"/>
      <c r="L70" s="77"/>
      <c r="M70" s="16">
        <v>1280</v>
      </c>
      <c r="N70" s="17" t="s">
        <v>6</v>
      </c>
      <c r="O70"/>
      <c r="T70" s="35"/>
    </row>
    <row r="71" spans="1:15" ht="15" customHeight="1">
      <c r="A71" s="78" t="s">
        <v>69</v>
      </c>
      <c r="B71" s="79"/>
      <c r="C71" s="79"/>
      <c r="D71" s="79"/>
      <c r="E71" s="79"/>
      <c r="F71" s="79"/>
      <c r="G71" s="79"/>
      <c r="H71" s="79"/>
      <c r="I71" s="80"/>
      <c r="J71" s="75" t="s">
        <v>18</v>
      </c>
      <c r="K71" s="76"/>
      <c r="L71" s="77"/>
      <c r="M71" s="16">
        <v>680</v>
      </c>
      <c r="N71" s="17" t="s">
        <v>6</v>
      </c>
      <c r="O71"/>
    </row>
    <row r="72" spans="1:15" ht="15" customHeight="1">
      <c r="A72" s="78" t="s">
        <v>70</v>
      </c>
      <c r="B72" s="79"/>
      <c r="C72" s="79"/>
      <c r="D72" s="79"/>
      <c r="E72" s="79"/>
      <c r="F72" s="79"/>
      <c r="G72" s="79"/>
      <c r="H72" s="79"/>
      <c r="I72" s="80"/>
      <c r="J72" s="75" t="s">
        <v>18</v>
      </c>
      <c r="K72" s="76"/>
      <c r="L72" s="77"/>
      <c r="M72" s="16">
        <v>144</v>
      </c>
      <c r="N72" s="17" t="s">
        <v>6</v>
      </c>
      <c r="O72"/>
    </row>
    <row r="73" spans="1:15" ht="15" customHeight="1">
      <c r="A73" s="78" t="s">
        <v>71</v>
      </c>
      <c r="B73" s="79"/>
      <c r="C73" s="79"/>
      <c r="D73" s="79"/>
      <c r="E73" s="79"/>
      <c r="F73" s="79"/>
      <c r="G73" s="79"/>
      <c r="H73" s="79"/>
      <c r="I73" s="80"/>
      <c r="J73" s="75" t="s">
        <v>18</v>
      </c>
      <c r="K73" s="76"/>
      <c r="L73" s="77"/>
      <c r="M73" s="16">
        <v>72</v>
      </c>
      <c r="N73" s="17" t="s">
        <v>6</v>
      </c>
      <c r="O73"/>
    </row>
    <row r="74" spans="1:15" ht="15" customHeight="1">
      <c r="A74" s="78" t="s">
        <v>13</v>
      </c>
      <c r="B74" s="79"/>
      <c r="C74" s="79"/>
      <c r="D74" s="79"/>
      <c r="E74" s="79"/>
      <c r="F74" s="79"/>
      <c r="G74" s="79"/>
      <c r="H74" s="79"/>
      <c r="I74" s="80"/>
      <c r="J74" s="75"/>
      <c r="K74" s="76"/>
      <c r="L74" s="77"/>
      <c r="M74" s="16">
        <v>3</v>
      </c>
      <c r="N74" s="17" t="s">
        <v>6</v>
      </c>
      <c r="O74"/>
    </row>
    <row r="75" spans="1:15" ht="15" customHeight="1">
      <c r="A75" s="78" t="s">
        <v>14</v>
      </c>
      <c r="B75" s="79"/>
      <c r="C75" s="79"/>
      <c r="D75" s="79"/>
      <c r="E75" s="79"/>
      <c r="F75" s="79"/>
      <c r="G75" s="79"/>
      <c r="H75" s="79"/>
      <c r="I75" s="80"/>
      <c r="J75" s="75"/>
      <c r="K75" s="76"/>
      <c r="L75" s="77"/>
      <c r="M75" s="16">
        <v>4</v>
      </c>
      <c r="N75" s="17" t="s">
        <v>6</v>
      </c>
      <c r="O75"/>
    </row>
    <row r="76" spans="1:15" ht="15" customHeight="1">
      <c r="A76" s="78" t="s">
        <v>31</v>
      </c>
      <c r="B76" s="79"/>
      <c r="C76" s="79"/>
      <c r="D76" s="79"/>
      <c r="E76" s="79"/>
      <c r="F76" s="79"/>
      <c r="G76" s="79"/>
      <c r="H76" s="79"/>
      <c r="I76" s="80"/>
      <c r="J76" s="75" t="s">
        <v>34</v>
      </c>
      <c r="K76" s="76"/>
      <c r="L76" s="77"/>
      <c r="M76" s="112" t="s">
        <v>22</v>
      </c>
      <c r="N76" s="112"/>
      <c r="O76"/>
    </row>
    <row r="77" spans="1:20" ht="15" customHeight="1">
      <c r="A77" s="78" t="s">
        <v>19</v>
      </c>
      <c r="B77" s="79"/>
      <c r="C77" s="79"/>
      <c r="D77" s="79"/>
      <c r="E77" s="79"/>
      <c r="F77" s="79"/>
      <c r="G77" s="79"/>
      <c r="H77" s="79"/>
      <c r="I77" s="80"/>
      <c r="J77" s="75"/>
      <c r="K77" s="76"/>
      <c r="L77" s="77"/>
      <c r="M77" s="112" t="s">
        <v>22</v>
      </c>
      <c r="N77" s="112"/>
      <c r="O77"/>
      <c r="T77" s="35"/>
    </row>
    <row r="78" spans="1:20" ht="15" customHeight="1">
      <c r="A78" s="78" t="s">
        <v>20</v>
      </c>
      <c r="B78" s="79"/>
      <c r="C78" s="79"/>
      <c r="D78" s="79"/>
      <c r="E78" s="79"/>
      <c r="F78" s="79"/>
      <c r="G78" s="79"/>
      <c r="H78" s="79"/>
      <c r="I78" s="80"/>
      <c r="J78" s="75"/>
      <c r="K78" s="76"/>
      <c r="L78" s="77"/>
      <c r="M78" s="112" t="s">
        <v>22</v>
      </c>
      <c r="N78" s="112"/>
      <c r="O78"/>
      <c r="T78" s="35"/>
    </row>
    <row r="79" spans="1:20" ht="15" customHeight="1">
      <c r="A79" s="78" t="s">
        <v>50</v>
      </c>
      <c r="B79" s="79"/>
      <c r="C79" s="79"/>
      <c r="D79" s="79"/>
      <c r="E79" s="79"/>
      <c r="F79" s="79"/>
      <c r="G79" s="79"/>
      <c r="H79" s="79"/>
      <c r="I79" s="80"/>
      <c r="J79" s="75"/>
      <c r="K79" s="76"/>
      <c r="L79" s="77"/>
      <c r="M79" s="112" t="s">
        <v>22</v>
      </c>
      <c r="N79" s="112"/>
      <c r="O79"/>
      <c r="T79" s="35"/>
    </row>
    <row r="80" spans="1:20" ht="15" customHeight="1">
      <c r="A80" s="78" t="s">
        <v>54</v>
      </c>
      <c r="B80" s="79"/>
      <c r="C80" s="79"/>
      <c r="D80" s="79"/>
      <c r="E80" s="79"/>
      <c r="F80" s="79"/>
      <c r="G80" s="79"/>
      <c r="H80" s="79"/>
      <c r="I80" s="80"/>
      <c r="J80" s="75"/>
      <c r="K80" s="76"/>
      <c r="L80" s="77"/>
      <c r="M80" s="112" t="s">
        <v>22</v>
      </c>
      <c r="N80" s="112"/>
      <c r="O80"/>
      <c r="T80" s="35"/>
    </row>
    <row r="81" spans="1:20" ht="15" customHeight="1">
      <c r="A81" s="78" t="s">
        <v>65</v>
      </c>
      <c r="B81" s="79"/>
      <c r="C81" s="79"/>
      <c r="D81" s="79"/>
      <c r="E81" s="79"/>
      <c r="F81" s="79"/>
      <c r="G81" s="79"/>
      <c r="H81" s="79"/>
      <c r="I81" s="80"/>
      <c r="J81" s="75"/>
      <c r="K81" s="76"/>
      <c r="L81" s="77"/>
      <c r="M81" s="112" t="s">
        <v>22</v>
      </c>
      <c r="N81" s="112"/>
      <c r="O81"/>
      <c r="T81" s="35"/>
    </row>
    <row r="82" spans="1:20" ht="15" customHeight="1">
      <c r="A82" s="78" t="s">
        <v>66</v>
      </c>
      <c r="B82" s="79"/>
      <c r="C82" s="79"/>
      <c r="D82" s="79"/>
      <c r="E82" s="79"/>
      <c r="F82" s="79"/>
      <c r="G82" s="79"/>
      <c r="H82" s="79"/>
      <c r="I82" s="80"/>
      <c r="J82" s="75" t="s">
        <v>34</v>
      </c>
      <c r="K82" s="76"/>
      <c r="L82" s="77"/>
      <c r="M82" s="112" t="s">
        <v>22</v>
      </c>
      <c r="N82" s="112"/>
      <c r="O82"/>
      <c r="T82" s="35"/>
    </row>
    <row r="83" spans="1:20" ht="15" customHeight="1">
      <c r="A83" s="78" t="s">
        <v>90</v>
      </c>
      <c r="B83" s="79"/>
      <c r="C83" s="79"/>
      <c r="D83" s="79"/>
      <c r="E83" s="79"/>
      <c r="F83" s="79"/>
      <c r="G83" s="79"/>
      <c r="H83" s="79"/>
      <c r="I83" s="80"/>
      <c r="J83" s="75" t="s">
        <v>34</v>
      </c>
      <c r="K83" s="76"/>
      <c r="L83" s="77"/>
      <c r="M83" s="112" t="s">
        <v>22</v>
      </c>
      <c r="N83" s="112"/>
      <c r="O83"/>
      <c r="T83" s="35"/>
    </row>
    <row r="84" spans="1:8" ht="15" customHeight="1">
      <c r="A84" s="2" t="s">
        <v>21</v>
      </c>
      <c r="B84" s="2"/>
      <c r="H84" s="1"/>
    </row>
    <row r="85" spans="1:16" ht="15" customHeight="1">
      <c r="A85" s="78" t="s">
        <v>98</v>
      </c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80"/>
    </row>
    <row r="86" spans="1:16" ht="15" customHeight="1">
      <c r="A86" s="78" t="s">
        <v>97</v>
      </c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80"/>
    </row>
    <row r="87" spans="1:16" ht="15" customHeight="1">
      <c r="A87" s="78" t="s">
        <v>96</v>
      </c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80"/>
    </row>
    <row r="88" spans="1:16" ht="15" customHeight="1">
      <c r="A88" s="78" t="s">
        <v>95</v>
      </c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80"/>
    </row>
    <row r="89" spans="1:16" ht="15" customHeight="1">
      <c r="A89" s="78" t="s">
        <v>94</v>
      </c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80"/>
    </row>
    <row r="90" spans="1:16" ht="15" customHeight="1">
      <c r="A90" s="78" t="s">
        <v>93</v>
      </c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80"/>
    </row>
    <row r="91" spans="1:16" ht="15" customHeight="1">
      <c r="A91" s="78" t="s">
        <v>92</v>
      </c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80"/>
    </row>
    <row r="92" spans="1:16" ht="15" customHeight="1">
      <c r="A92" s="78" t="s">
        <v>91</v>
      </c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80"/>
    </row>
    <row r="93" spans="1:17" ht="3.75" customHeight="1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</row>
    <row r="95" spans="1:6" ht="13.5">
      <c r="A95" s="51" t="s">
        <v>34</v>
      </c>
      <c r="B95" t="s">
        <v>35</v>
      </c>
      <c r="F95" s="35"/>
    </row>
    <row r="96" ht="13.5">
      <c r="A96" s="52"/>
    </row>
    <row r="97" spans="1:6" ht="13.5">
      <c r="A97" s="51" t="s">
        <v>18</v>
      </c>
      <c r="B97" t="s">
        <v>36</v>
      </c>
      <c r="F97" s="35"/>
    </row>
    <row r="98" ht="14.25" thickBot="1"/>
    <row r="99" spans="1:16" ht="21" customHeight="1">
      <c r="A99" s="67" t="s">
        <v>87</v>
      </c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9"/>
    </row>
    <row r="100" spans="1:16" ht="22.5" customHeight="1">
      <c r="A100" s="53" t="s">
        <v>53</v>
      </c>
      <c r="B100" s="70" t="s">
        <v>51</v>
      </c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1"/>
    </row>
    <row r="101" spans="1:16" ht="22.5" customHeight="1" thickBot="1">
      <c r="A101" s="54" t="s">
        <v>53</v>
      </c>
      <c r="B101" s="72" t="s">
        <v>52</v>
      </c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3"/>
    </row>
  </sheetData>
  <sheetProtection/>
  <mergeCells count="143">
    <mergeCell ref="A83:I83"/>
    <mergeCell ref="J83:L83"/>
    <mergeCell ref="M83:N83"/>
    <mergeCell ref="A92:P92"/>
    <mergeCell ref="A21:B21"/>
    <mergeCell ref="A91:P91"/>
    <mergeCell ref="M81:N81"/>
    <mergeCell ref="M82:N82"/>
    <mergeCell ref="A82:I82"/>
    <mergeCell ref="A81:I81"/>
    <mergeCell ref="J82:L82"/>
    <mergeCell ref="J74:L74"/>
    <mergeCell ref="J75:L75"/>
    <mergeCell ref="J77:L77"/>
    <mergeCell ref="J78:L78"/>
    <mergeCell ref="A90:P90"/>
    <mergeCell ref="M76:N76"/>
    <mergeCell ref="A89:P89"/>
    <mergeCell ref="A88:P88"/>
    <mergeCell ref="A87:P87"/>
    <mergeCell ref="A34:B34"/>
    <mergeCell ref="M80:N80"/>
    <mergeCell ref="M79:N79"/>
    <mergeCell ref="M77:N77"/>
    <mergeCell ref="J60:L60"/>
    <mergeCell ref="C36:Q37"/>
    <mergeCell ref="J58:L58"/>
    <mergeCell ref="A5:Q5"/>
    <mergeCell ref="A14:Q14"/>
    <mergeCell ref="A4:Q4"/>
    <mergeCell ref="A13:Q13"/>
    <mergeCell ref="K6:L6"/>
    <mergeCell ref="M6:N6"/>
    <mergeCell ref="P6:Q6"/>
    <mergeCell ref="G6:H6"/>
    <mergeCell ref="A9:B9"/>
    <mergeCell ref="A8:B8"/>
    <mergeCell ref="P15:Q15"/>
    <mergeCell ref="P33:Q33"/>
    <mergeCell ref="A24:Q24"/>
    <mergeCell ref="M15:N15"/>
    <mergeCell ref="J53:L53"/>
    <mergeCell ref="J55:L55"/>
    <mergeCell ref="J52:L52"/>
    <mergeCell ref="A19:B19"/>
    <mergeCell ref="M33:N33"/>
    <mergeCell ref="C15:D15"/>
    <mergeCell ref="M51:N51"/>
    <mergeCell ref="J54:L54"/>
    <mergeCell ref="I15:J15"/>
    <mergeCell ref="A55:I55"/>
    <mergeCell ref="E48:I49"/>
    <mergeCell ref="A58:I58"/>
    <mergeCell ref="A57:I57"/>
    <mergeCell ref="I33:J33"/>
    <mergeCell ref="E33:F33"/>
    <mergeCell ref="G33:H33"/>
    <mergeCell ref="M78:N78"/>
    <mergeCell ref="A39:Q42"/>
    <mergeCell ref="A44:Q47"/>
    <mergeCell ref="J76:L76"/>
    <mergeCell ref="J56:L56"/>
    <mergeCell ref="A51:L51"/>
    <mergeCell ref="A59:I59"/>
    <mergeCell ref="A52:I52"/>
    <mergeCell ref="A54:I54"/>
    <mergeCell ref="J59:L59"/>
    <mergeCell ref="I6:J6"/>
    <mergeCell ref="K15:L15"/>
    <mergeCell ref="K33:L33"/>
    <mergeCell ref="C6:D6"/>
    <mergeCell ref="E6:F6"/>
    <mergeCell ref="A31:Q31"/>
    <mergeCell ref="A30:Q30"/>
    <mergeCell ref="A29:Q29"/>
    <mergeCell ref="A32:Q32"/>
    <mergeCell ref="A25:B25"/>
    <mergeCell ref="A86:P86"/>
    <mergeCell ref="A85:P85"/>
    <mergeCell ref="J61:L61"/>
    <mergeCell ref="J68:L68"/>
    <mergeCell ref="J57:L57"/>
    <mergeCell ref="A20:B20"/>
    <mergeCell ref="A22:B22"/>
    <mergeCell ref="A28:B28"/>
    <mergeCell ref="A27:B27"/>
    <mergeCell ref="A26:B26"/>
    <mergeCell ref="A74:I74"/>
    <mergeCell ref="A7:B7"/>
    <mergeCell ref="A15:B15"/>
    <mergeCell ref="A16:B16"/>
    <mergeCell ref="A18:B18"/>
    <mergeCell ref="A12:Q12"/>
    <mergeCell ref="C9:D9"/>
    <mergeCell ref="C33:D33"/>
    <mergeCell ref="E15:F15"/>
    <mergeCell ref="G15:H15"/>
    <mergeCell ref="A61:I61"/>
    <mergeCell ref="A60:I60"/>
    <mergeCell ref="A68:I68"/>
    <mergeCell ref="A67:I67"/>
    <mergeCell ref="A65:I65"/>
    <mergeCell ref="A73:I73"/>
    <mergeCell ref="A72:I72"/>
    <mergeCell ref="A71:I71"/>
    <mergeCell ref="A70:I70"/>
    <mergeCell ref="A69:I69"/>
    <mergeCell ref="A56:I56"/>
    <mergeCell ref="A80:I80"/>
    <mergeCell ref="A79:I79"/>
    <mergeCell ref="A78:I78"/>
    <mergeCell ref="A77:I77"/>
    <mergeCell ref="A76:I76"/>
    <mergeCell ref="A75:I75"/>
    <mergeCell ref="A66:I66"/>
    <mergeCell ref="A64:I64"/>
    <mergeCell ref="A63:I63"/>
    <mergeCell ref="J70:L70"/>
    <mergeCell ref="J69:L69"/>
    <mergeCell ref="A53:I53"/>
    <mergeCell ref="A1:Q2"/>
    <mergeCell ref="A6:B6"/>
    <mergeCell ref="A11:B11"/>
    <mergeCell ref="A10:B10"/>
    <mergeCell ref="A17:B17"/>
    <mergeCell ref="A36:B37"/>
    <mergeCell ref="A33:B33"/>
    <mergeCell ref="J62:L62"/>
    <mergeCell ref="J63:L63"/>
    <mergeCell ref="J64:L64"/>
    <mergeCell ref="J65:L65"/>
    <mergeCell ref="J66:L66"/>
    <mergeCell ref="J67:L67"/>
    <mergeCell ref="A99:P99"/>
    <mergeCell ref="B100:P100"/>
    <mergeCell ref="B101:P101"/>
    <mergeCell ref="A50:Q50"/>
    <mergeCell ref="J79:L79"/>
    <mergeCell ref="J80:L80"/>
    <mergeCell ref="J81:L81"/>
    <mergeCell ref="J73:L73"/>
    <mergeCell ref="J72:L72"/>
    <mergeCell ref="J71:L71"/>
  </mergeCells>
  <printOptions/>
  <pageMargins left="1.0236220472440944" right="0.15748031496062992" top="0" bottom="0" header="0.15748031496062992" footer="0.1574803149606299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pc-user01</dc:creator>
  <cp:keywords/>
  <dc:description/>
  <cp:lastModifiedBy>次元 有限会社</cp:lastModifiedBy>
  <cp:lastPrinted>2023-10-03T05:39:18Z</cp:lastPrinted>
  <dcterms:created xsi:type="dcterms:W3CDTF">2012-03-28T08:19:06Z</dcterms:created>
  <dcterms:modified xsi:type="dcterms:W3CDTF">2023-10-03T05:39:26Z</dcterms:modified>
  <cp:category/>
  <cp:version/>
  <cp:contentType/>
  <cp:contentStatus/>
</cp:coreProperties>
</file>